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139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<sst xmlns="http://schemas.openxmlformats.org/spreadsheetml/2006/main" count="163" uniqueCount="112">
  <si>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</si>
  <si>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</si>
  <si>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</si>
  <si>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</si>
  <si>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</si>
  <si>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</si>
  <si>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</si>
  <si>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</si>
  <si>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</si>
  <si>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</si>
  <si>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</si>
  <si>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</si>
  <si>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</si>
  <si>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</si>
  <si>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</si>
  <si>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</si>
  <si>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</si>
  <si>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</si>
  <si>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</si>
  <si>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</si>
  <si>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</si>
  <si>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</si>
  <si>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</si>
  <si>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</si>
  <si>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</si>
  <si>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</si>
  <si>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</si>
  <si>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</si>
  <si>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</si>
  <si>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</si>
  <si>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</si>
  <si>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</si>
  <si>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</si>
  <si>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</si>
  <si>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</si>
  <si>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</si>
  <si>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</si>
  <si>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</si>
  <si>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</si>
  <si>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</si>
  <si>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</si>
  <si>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</si>
  <si>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</si>
  <si>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</si>
  <si>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</si>
  <si>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</si>
  <si>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</si>
  <si>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</si>
  <si>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</si>
  <si>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</si>
  <si>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</si>
  <si>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</si>
  <si>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</si>
  <si>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</si>
  <si>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</si>
  <si>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</si>
  <si>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</si>
  <si>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</si>
  <si>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</si>
  <si>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</si>
  <si>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</si>
  <si>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</si>
  <si>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</si>
  <si>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</si>
  <si>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</si>
  <si>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</si>
  <si>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</si>
  <si>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</si>
  <si>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</si>
  <si>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</si>
  <si>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</si>
  <si>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</si>
  <si>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</si>
  <si>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</si>
  <si>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</si>
  <si>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</si>
  <si>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</si>
  <si>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</si>
  <si>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</si>
  <si>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</si>
  <si>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</si>
  <si>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</si>
  <si>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</si>
  <si>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</si>
  <si>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</si>
  <si>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</si>
  <si>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</si>
  <si>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</si>
  <si>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</si>
  <si>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</si>
  <si>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</si>
  <si>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</si>
  <si>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</si>
  <si>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</si>
  <si>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</si>
  <si>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</si>
  <si>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</si>
  <si>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</si>
  <si>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</si>
  <si>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</si>
  <si>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</si>
  <si>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</si>
  <si>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</si>
  <si>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</si>
  <si>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</si>
  <si>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</si>
  <si>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</si>
  <si>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</si>
  <si>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</si>
  <si>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</si>
  <si>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</si>
  <si>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19.07.2017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</si>
</sst>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59400.00000000001</c:v>
                </c:pt>
                <c:pt idx="1">
                  <c:v>54934.50000000001</c:v>
                </c:pt>
                <c:pt idx="2">
                  <c:v>1243.5000000000002</c:v>
                </c:pt>
                <c:pt idx="3">
                  <c:v>3222</c:v>
                </c:pt>
              </c:numCache>
            </c:numRef>
          </c:val>
          <c:shape val="box"/>
        </c:ser>
        <c:shape val="box"/>
        <c:axId val="35209810"/>
        <c:axId val="48452835"/>
      </c:bar3D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52835"/>
        <c:crosses val="autoZero"/>
        <c:auto val="1"/>
        <c:lblOffset val="100"/>
        <c:tickLblSkip val="1"/>
        <c:noMultiLvlLbl val="0"/>
      </c:catAx>
      <c:valAx>
        <c:axId val="48452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359066.60000000003</c:v>
                </c:pt>
                <c:pt idx="1">
                  <c:v>138941.6</c:v>
                </c:pt>
                <c:pt idx="2">
                  <c:v>284681.69999999995</c:v>
                </c:pt>
                <c:pt idx="3">
                  <c:v>23.1</c:v>
                </c:pt>
                <c:pt idx="4">
                  <c:v>17698.1</c:v>
                </c:pt>
                <c:pt idx="5">
                  <c:v>44953.4</c:v>
                </c:pt>
                <c:pt idx="6">
                  <c:v>6823.9</c:v>
                </c:pt>
                <c:pt idx="7">
                  <c:v>4886.400000000076</c:v>
                </c:pt>
              </c:numCache>
            </c:numRef>
          </c:val>
          <c:shape val="box"/>
        </c:ser>
        <c:shape val="box"/>
        <c:axId val="33422332"/>
        <c:axId val="32365533"/>
      </c:bar3D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65533"/>
        <c:crosses val="autoZero"/>
        <c:auto val="1"/>
        <c:lblOffset val="100"/>
        <c:tickLblSkip val="1"/>
        <c:noMultiLvlLbl val="0"/>
      </c:catAx>
      <c:valAx>
        <c:axId val="32365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22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200638.7</c:v>
                </c:pt>
                <c:pt idx="1">
                  <c:v>129108.90000000002</c:v>
                </c:pt>
                <c:pt idx="2">
                  <c:v>200638.7</c:v>
                </c:pt>
              </c:numCache>
            </c:numRef>
          </c:val>
          <c:shape val="box"/>
        </c:ser>
        <c:shape val="box"/>
        <c:axId val="22854342"/>
        <c:axId val="4362487"/>
      </c:bar3D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2487"/>
        <c:crosses val="autoZero"/>
        <c:auto val="1"/>
        <c:lblOffset val="100"/>
        <c:tickLblSkip val="1"/>
        <c:noMultiLvlLbl val="0"/>
      </c:catAx>
      <c:valAx>
        <c:axId val="4362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35222.49999999999</c:v>
                </c:pt>
                <c:pt idx="1">
                  <c:v>29613.8</c:v>
                </c:pt>
                <c:pt idx="2">
                  <c:v>1513.6</c:v>
                </c:pt>
                <c:pt idx="3">
                  <c:v>292.90000000000003</c:v>
                </c:pt>
                <c:pt idx="4">
                  <c:v>25.5</c:v>
                </c:pt>
                <c:pt idx="5">
                  <c:v>3776.6999999999935</c:v>
                </c:pt>
              </c:numCache>
            </c:numRef>
          </c:val>
          <c:shape val="box"/>
        </c:ser>
        <c:shape val="box"/>
        <c:axId val="39262384"/>
        <c:axId val="17817137"/>
      </c:bar3D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17137"/>
        <c:crosses val="autoZero"/>
        <c:auto val="1"/>
        <c:lblOffset val="100"/>
        <c:tickLblSkip val="1"/>
        <c:noMultiLvlLbl val="0"/>
      </c:catAx>
      <c:valAx>
        <c:axId val="1781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12487.999999999998</c:v>
                </c:pt>
                <c:pt idx="1">
                  <c:v>7884</c:v>
                </c:pt>
                <c:pt idx="3">
                  <c:v>329.2999999999999</c:v>
                </c:pt>
                <c:pt idx="4">
                  <c:v>497.20000000000016</c:v>
                </c:pt>
                <c:pt idx="5">
                  <c:v>240</c:v>
                </c:pt>
                <c:pt idx="6">
                  <c:v>3537.4999999999986</c:v>
                </c:pt>
              </c:numCache>
            </c:numRef>
          </c:val>
          <c:shape val="box"/>
        </c:ser>
        <c:shape val="box"/>
        <c:axId val="26136506"/>
        <c:axId val="33901963"/>
      </c:bar3D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1963"/>
        <c:crosses val="autoZero"/>
        <c:auto val="1"/>
        <c:lblOffset val="100"/>
        <c:tickLblSkip val="2"/>
        <c:noMultiLvlLbl val="0"/>
      </c:catAx>
      <c:valAx>
        <c:axId val="3390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1768.9000000000003</c:v>
                </c:pt>
                <c:pt idx="1">
                  <c:v>1335.1000000000001</c:v>
                </c:pt>
                <c:pt idx="2">
                  <c:v>3.2</c:v>
                </c:pt>
                <c:pt idx="3">
                  <c:v>205.49999999999997</c:v>
                </c:pt>
                <c:pt idx="4">
                  <c:v>89.8</c:v>
                </c:pt>
                <c:pt idx="5">
                  <c:v>135.30000000000024</c:v>
                </c:pt>
              </c:numCache>
            </c:numRef>
          </c:val>
          <c:shape val="box"/>
        </c:ser>
        <c:shape val="box"/>
        <c:axId val="36682212"/>
        <c:axId val="61704453"/>
      </c:bar3D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4453"/>
        <c:crosses val="autoZero"/>
        <c:auto val="1"/>
        <c:lblOffset val="100"/>
        <c:tickLblSkip val="1"/>
        <c:noMultiLvlLbl val="0"/>
      </c:catAx>
      <c:valAx>
        <c:axId val="61704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82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34384</c:v>
                </c:pt>
              </c:numCache>
            </c:numRef>
          </c:val>
          <c:shape val="box"/>
        </c:ser>
        <c:shape val="box"/>
        <c:axId val="18469166"/>
        <c:axId val="32004767"/>
      </c:bar3DChart>
      <c:catAx>
        <c:axId val="1846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04767"/>
        <c:crosses val="autoZero"/>
        <c:auto val="1"/>
        <c:lblOffset val="100"/>
        <c:tickLblSkip val="1"/>
        <c:noMultiLvlLbl val="0"/>
      </c:catAx>
      <c:valAx>
        <c:axId val="3200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359066.60000000003</c:v>
                </c:pt>
                <c:pt idx="1">
                  <c:v>200638.7</c:v>
                </c:pt>
                <c:pt idx="2">
                  <c:v>35222.49999999999</c:v>
                </c:pt>
                <c:pt idx="3">
                  <c:v>12487.999999999998</c:v>
                </c:pt>
                <c:pt idx="4">
                  <c:v>1768.9000000000003</c:v>
                </c:pt>
                <c:pt idx="5">
                  <c:v>59400.00000000001</c:v>
                </c:pt>
                <c:pt idx="6">
                  <c:v>34384</c:v>
                </c:pt>
              </c:numCache>
            </c:numRef>
          </c:val>
          <c:shape val="box"/>
        </c:ser>
        <c:shape val="box"/>
        <c:axId val="19607448"/>
        <c:axId val="42249305"/>
      </c:bar3D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49305"/>
        <c:crosses val="autoZero"/>
        <c:auto val="1"/>
        <c:lblOffset val="100"/>
        <c:tickLblSkip val="1"/>
        <c:noMultiLvlLbl val="0"/>
      </c:catAx>
      <c:valAx>
        <c:axId val="42249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7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384861.69999999995</c:v>
                </c:pt>
                <c:pt idx="1">
                  <c:v>54606.299999999996</c:v>
                </c:pt>
                <c:pt idx="2">
                  <c:v>18067.899999999998</c:v>
                </c:pt>
                <c:pt idx="3">
                  <c:v>12123.099999999999</c:v>
                </c:pt>
                <c:pt idx="4">
                  <c:v>23.900000000000002</c:v>
                </c:pt>
                <c:pt idx="5">
                  <c:v>423933.60000000015</c:v>
                </c:pt>
              </c:numCache>
            </c:numRef>
          </c:val>
          <c:shape val="box"/>
        </c:ser>
        <c:shape val="box"/>
        <c:axId val="44699426"/>
        <c:axId val="66750515"/>
      </c:bar3D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0515"/>
        <c:crosses val="autoZero"/>
        <c:auto val="1"/>
        <c:lblOffset val="100"/>
        <c:tickLblSkip val="1"/>
        <c:noMultiLvlLbl val="0"/>
      </c:catAx>
      <c:valAx>
        <c:axId val="6675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7" sqref="C127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+258.5+281.6+150.9+90.4+6968.6+422+814.3+1</f>
        <v>359066.60000000003</v>
      </c>
      <c r="E6" s="3">
        <f>D6/D151*100</f>
        <v>40.181285820035775</v>
      </c>
      <c r="F6" s="3">
        <f>D6/B6*100</f>
        <v>87.89826255653271</v>
      </c>
      <c r="G6" s="3">
        <f aca="true" t="shared" si="0" ref="G6:G43">D6/C6*100</f>
        <v>56.19727689397824</v>
      </c>
      <c r="H6" s="47">
        <f>B6-D6</f>
        <v>49435.899999999965</v>
      </c>
      <c r="I6" s="47">
        <f aca="true" t="shared" si="1" ref="I6:I43">C6-D6</f>
        <v>279872.89999999985</v>
      </c>
    </row>
    <row r="7" spans="1:9" s="37" customFormat="1" ht="18.75">
      <c r="A7" s="104" t="s">
        <v>82</v>
      </c>
      <c r="B7" s="97">
        <v>159608.6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</f>
        <v>138941.6</v>
      </c>
      <c r="E7" s="95">
        <f>D7/D6*100</f>
        <v>38.69521698760063</v>
      </c>
      <c r="F7" s="95">
        <f>D7/B7*100</f>
        <v>87.05144960860505</v>
      </c>
      <c r="G7" s="95">
        <f>D7/C7*100</f>
        <v>57.05155974310259</v>
      </c>
      <c r="H7" s="105">
        <f>B7-D7</f>
        <v>20667</v>
      </c>
      <c r="I7" s="105">
        <f t="shared" si="1"/>
        <v>104595.29999999999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</f>
        <v>284681.69999999995</v>
      </c>
      <c r="E8" s="1">
        <f>D8/D6*100</f>
        <v>79.28381531448481</v>
      </c>
      <c r="F8" s="1">
        <f>D8/B8*100</f>
        <v>89.32249847981971</v>
      </c>
      <c r="G8" s="1">
        <f t="shared" si="0"/>
        <v>57.243796430628905</v>
      </c>
      <c r="H8" s="44">
        <f>B8-D8</f>
        <v>34030.50000000006</v>
      </c>
      <c r="I8" s="44">
        <f t="shared" si="1"/>
        <v>212632.80000000005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0.006433346905560138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</f>
        <v>17698.1</v>
      </c>
      <c r="E10" s="1">
        <f>D10/D6*100</f>
        <v>4.9289184791902105</v>
      </c>
      <c r="F10" s="1">
        <f aca="true" t="shared" si="3" ref="F10:F41">D10/B10*100</f>
        <v>95.67781766283193</v>
      </c>
      <c r="G10" s="1">
        <f t="shared" si="0"/>
        <v>64.44695300693698</v>
      </c>
      <c r="H10" s="44">
        <f t="shared" si="2"/>
        <v>799.5</v>
      </c>
      <c r="I10" s="44">
        <f t="shared" si="1"/>
        <v>9763.400000000001</v>
      </c>
    </row>
    <row r="11" spans="1:9" ht="18">
      <c r="A11" s="23" t="s">
        <v>0</v>
      </c>
      <c r="B11" s="42">
        <v>52506.2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</f>
        <v>44953.4</v>
      </c>
      <c r="E11" s="1">
        <f>D11/D6*100</f>
        <v>12.51951587811286</v>
      </c>
      <c r="F11" s="1">
        <f t="shared" si="3"/>
        <v>85.61541303693659</v>
      </c>
      <c r="G11" s="1">
        <f t="shared" si="0"/>
        <v>55.56628203781189</v>
      </c>
      <c r="H11" s="44">
        <f t="shared" si="2"/>
        <v>7552.799999999996</v>
      </c>
      <c r="I11" s="44">
        <f t="shared" si="1"/>
        <v>35947.1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</f>
        <v>6823.9</v>
      </c>
      <c r="E12" s="1">
        <f>D12/D6*100</f>
        <v>1.9004552358810312</v>
      </c>
      <c r="F12" s="1">
        <f t="shared" si="3"/>
        <v>85.00336331248909</v>
      </c>
      <c r="G12" s="1">
        <f t="shared" si="0"/>
        <v>48.642772621644355</v>
      </c>
      <c r="H12" s="44">
        <f t="shared" si="2"/>
        <v>1203.9000000000005</v>
      </c>
      <c r="I12" s="44">
        <f t="shared" si="1"/>
        <v>7204.700000000001</v>
      </c>
    </row>
    <row r="13" spans="1:9" ht="18.75" thickBot="1">
      <c r="A13" s="23" t="s">
        <v>28</v>
      </c>
      <c r="B13" s="43">
        <f>B6-B8-B9-B10-B11-B12</f>
        <v>10706.799999999992</v>
      </c>
      <c r="C13" s="43">
        <f>C6-C8-C9-C10-C11-C12</f>
        <v>19141.899999999885</v>
      </c>
      <c r="D13" s="43">
        <f>D6-D8-D9-D10-D11-D12</f>
        <v>4886.400000000076</v>
      </c>
      <c r="E13" s="1">
        <f>D13/D6*100</f>
        <v>1.3608617454255214</v>
      </c>
      <c r="F13" s="1">
        <f t="shared" si="3"/>
        <v>45.63828594911719</v>
      </c>
      <c r="G13" s="1">
        <f t="shared" si="0"/>
        <v>25.52724651157986</v>
      </c>
      <c r="H13" s="44">
        <f t="shared" si="2"/>
        <v>5820.399999999916</v>
      </c>
      <c r="I13" s="44">
        <f t="shared" si="1"/>
        <v>14255.499999999809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</f>
        <v>200638.7</v>
      </c>
      <c r="E18" s="3">
        <f>D18/D151*100</f>
        <v>22.452439049637064</v>
      </c>
      <c r="F18" s="3">
        <f>D18/B18*100</f>
        <v>85.29015802841748</v>
      </c>
      <c r="G18" s="3">
        <f t="shared" si="0"/>
        <v>55.27935901536861</v>
      </c>
      <c r="H18" s="47">
        <f>B18-D18</f>
        <v>34603.79999999999</v>
      </c>
      <c r="I18" s="47">
        <f t="shared" si="1"/>
        <v>162315.39999999997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</f>
        <v>129108.90000000002</v>
      </c>
      <c r="E19" s="95">
        <f>D19/D18*100</f>
        <v>64.34895162299198</v>
      </c>
      <c r="F19" s="95">
        <f t="shared" si="3"/>
        <v>92.07365384546814</v>
      </c>
      <c r="G19" s="95">
        <f t="shared" si="0"/>
        <v>53.90644473717724</v>
      </c>
      <c r="H19" s="105">
        <f t="shared" si="2"/>
        <v>11114.599999999977</v>
      </c>
      <c r="I19" s="105">
        <f t="shared" si="1"/>
        <v>110396.59999999998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200638.7</v>
      </c>
      <c r="E25" s="1">
        <f>D25/D18*100</f>
        <v>100</v>
      </c>
      <c r="F25" s="1">
        <f t="shared" si="3"/>
        <v>85.29015802841748</v>
      </c>
      <c r="G25" s="1">
        <f t="shared" si="0"/>
        <v>55.27935901536861</v>
      </c>
      <c r="H25" s="44">
        <f t="shared" si="2"/>
        <v>34603.79999999999</v>
      </c>
      <c r="I25" s="44">
        <f t="shared" si="1"/>
        <v>162315.39999999997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+15.7+4.7+27.4+741.9+54.9+4.8</f>
        <v>35222.49999999999</v>
      </c>
      <c r="E33" s="3">
        <f>D33/D151*100</f>
        <v>3.9415677754383442</v>
      </c>
      <c r="F33" s="3">
        <f>D33/B33*100</f>
        <v>91.53551492219252</v>
      </c>
      <c r="G33" s="3">
        <f t="shared" si="0"/>
        <v>54.56639679751136</v>
      </c>
      <c r="H33" s="47">
        <f t="shared" si="2"/>
        <v>3257.100000000006</v>
      </c>
      <c r="I33" s="47">
        <f t="shared" si="1"/>
        <v>29327.30000000001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</f>
        <v>29613.8</v>
      </c>
      <c r="E34" s="1">
        <f>D34/D33*100</f>
        <v>84.07637163744766</v>
      </c>
      <c r="F34" s="1">
        <f t="shared" si="3"/>
        <v>93.31236884062993</v>
      </c>
      <c r="G34" s="1">
        <f t="shared" si="0"/>
        <v>56.159281496174984</v>
      </c>
      <c r="H34" s="44">
        <f t="shared" si="2"/>
        <v>2122.4000000000015</v>
      </c>
      <c r="I34" s="44">
        <f t="shared" si="1"/>
        <v>23117.999999999996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1625.5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</f>
        <v>1513.6</v>
      </c>
      <c r="E36" s="1">
        <f>D36/D33*100</f>
        <v>4.297253176236781</v>
      </c>
      <c r="F36" s="1">
        <f t="shared" si="3"/>
        <v>93.11596431867117</v>
      </c>
      <c r="G36" s="1">
        <f t="shared" si="0"/>
        <v>51.390350728278946</v>
      </c>
      <c r="H36" s="44">
        <f t="shared" si="2"/>
        <v>111.90000000000009</v>
      </c>
      <c r="I36" s="44">
        <f t="shared" si="1"/>
        <v>1431.7000000000003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7.4+12.3+6.1+3.3+9.3+3.2+58.1+36.7+24.4+18.9-18.9+0.1+12+83.3+21.3+10.7+4.7</f>
        <v>292.90000000000003</v>
      </c>
      <c r="E37" s="17">
        <f>D37/D33*100</f>
        <v>0.8315707289374693</v>
      </c>
      <c r="F37" s="17">
        <f t="shared" si="3"/>
        <v>57.29655712050079</v>
      </c>
      <c r="G37" s="17">
        <f t="shared" si="0"/>
        <v>34.213292839621545</v>
      </c>
      <c r="H37" s="53">
        <f t="shared" si="2"/>
        <v>218.29999999999995</v>
      </c>
      <c r="I37" s="53">
        <f t="shared" si="1"/>
        <v>563.2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0.0723969053871815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4581.199999999998</v>
      </c>
      <c r="C39" s="42">
        <f>C33-C34-C36-C37-C35-C38</f>
        <v>7935.8000000000075</v>
      </c>
      <c r="D39" s="42">
        <f>D33-D34-D36-D37-D35-D38</f>
        <v>3776.6999999999935</v>
      </c>
      <c r="E39" s="1">
        <f>D39/D33*100</f>
        <v>10.722407551990898</v>
      </c>
      <c r="F39" s="1">
        <f t="shared" si="3"/>
        <v>82.43909892604547</v>
      </c>
      <c r="G39" s="1">
        <f t="shared" si="0"/>
        <v>47.59066508732566</v>
      </c>
      <c r="H39" s="44">
        <f>B39-D39</f>
        <v>804.5000000000045</v>
      </c>
      <c r="I39" s="44">
        <f t="shared" si="1"/>
        <v>4159.100000000014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</f>
        <v>1139.8000000000002</v>
      </c>
      <c r="E43" s="3">
        <f>D43/D151*100</f>
        <v>0.12754912202270213</v>
      </c>
      <c r="F43" s="3">
        <f>D43/B43*100</f>
        <v>63.75790121385021</v>
      </c>
      <c r="G43" s="3">
        <f t="shared" si="0"/>
        <v>51.027443255584906</v>
      </c>
      <c r="H43" s="47">
        <f t="shared" si="2"/>
        <v>647.8999999999999</v>
      </c>
      <c r="I43" s="47">
        <f t="shared" si="1"/>
        <v>1093.9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</f>
        <v>6141.700000000001</v>
      </c>
      <c r="E45" s="3">
        <f>D45/D151*100</f>
        <v>0.6872858771072379</v>
      </c>
      <c r="F45" s="3">
        <f>D45/B45*100</f>
        <v>88.4945678798882</v>
      </c>
      <c r="G45" s="3">
        <f aca="true" t="shared" si="4" ref="G45:G76">D45/C45*100</f>
        <v>52.10128944689515</v>
      </c>
      <c r="H45" s="47">
        <f>B45-D45</f>
        <v>798.4999999999991</v>
      </c>
      <c r="I45" s="47">
        <f aca="true" t="shared" si="5" ref="I45:I77">C45-D45</f>
        <v>5646.299999999999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</f>
        <v>5490.2</v>
      </c>
      <c r="E46" s="1">
        <f>D46/D45*100</f>
        <v>89.39218783073089</v>
      </c>
      <c r="F46" s="1">
        <f aca="true" t="shared" si="6" ref="F46:F74">D46/B46*100</f>
        <v>89.26864167018958</v>
      </c>
      <c r="G46" s="1">
        <f t="shared" si="4"/>
        <v>52.14013694597186</v>
      </c>
      <c r="H46" s="44">
        <f aca="true" t="shared" si="7" ref="H46:H74">B46-D46</f>
        <v>660</v>
      </c>
      <c r="I46" s="44">
        <f t="shared" si="5"/>
        <v>5039.500000000001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0.013025709494114007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0.6073237051630656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</f>
        <v>450.99999999999994</v>
      </c>
      <c r="E49" s="1">
        <f>D49/D45*100</f>
        <v>7.34324372730677</v>
      </c>
      <c r="F49" s="1">
        <f t="shared" si="6"/>
        <v>80.6797853309481</v>
      </c>
      <c r="G49" s="1">
        <f t="shared" si="4"/>
        <v>52.132701421800945</v>
      </c>
      <c r="H49" s="44">
        <f t="shared" si="7"/>
        <v>108.00000000000006</v>
      </c>
      <c r="I49" s="44">
        <f t="shared" si="5"/>
        <v>414.1000000000001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162.40000000000094</v>
      </c>
      <c r="E50" s="1">
        <f>D50/D45*100</f>
        <v>2.6442190273051587</v>
      </c>
      <c r="F50" s="1">
        <f t="shared" si="6"/>
        <v>89.32893289328986</v>
      </c>
      <c r="G50" s="1">
        <f t="shared" si="4"/>
        <v>51.14960629921301</v>
      </c>
      <c r="H50" s="44">
        <f t="shared" si="7"/>
        <v>19.39999999999904</v>
      </c>
      <c r="I50" s="44">
        <f t="shared" si="5"/>
        <v>155.09999999999832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</f>
        <v>12487.999999999998</v>
      </c>
      <c r="E51" s="3">
        <f>D51/D151*100</f>
        <v>1.3974674818560306</v>
      </c>
      <c r="F51" s="3">
        <f>D51/B51*100</f>
        <v>87.42281897988042</v>
      </c>
      <c r="G51" s="3">
        <f t="shared" si="4"/>
        <v>52.22504276113567</v>
      </c>
      <c r="H51" s="47">
        <f>B51-D51</f>
        <v>1796.6000000000004</v>
      </c>
      <c r="I51" s="47">
        <f t="shared" si="5"/>
        <v>11423.9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</f>
        <v>7884</v>
      </c>
      <c r="E52" s="1">
        <f>D52/D51*100</f>
        <v>63.1326073030109</v>
      </c>
      <c r="F52" s="1">
        <f t="shared" si="6"/>
        <v>86.91050995436207</v>
      </c>
      <c r="G52" s="1">
        <f t="shared" si="4"/>
        <v>51.700394769630286</v>
      </c>
      <c r="H52" s="44">
        <f t="shared" si="7"/>
        <v>1187.3999999999996</v>
      </c>
      <c r="I52" s="44">
        <f t="shared" si="5"/>
        <v>7365.4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</f>
        <v>329.2999999999999</v>
      </c>
      <c r="E54" s="1">
        <f>D54/D51*100</f>
        <v>2.6369314541960276</v>
      </c>
      <c r="F54" s="1">
        <f t="shared" si="6"/>
        <v>70.54413024850041</v>
      </c>
      <c r="G54" s="1">
        <f t="shared" si="4"/>
        <v>40.644285361639085</v>
      </c>
      <c r="H54" s="44">
        <f t="shared" si="7"/>
        <v>137.5000000000001</v>
      </c>
      <c r="I54" s="44">
        <f t="shared" si="5"/>
        <v>480.90000000000015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</f>
        <v>497.20000000000016</v>
      </c>
      <c r="E55" s="1">
        <f>D55/D51*100</f>
        <v>3.9814221652786697</v>
      </c>
      <c r="F55" s="1">
        <f t="shared" si="6"/>
        <v>85.69458807307826</v>
      </c>
      <c r="G55" s="1">
        <f t="shared" si="4"/>
        <v>46.786487249458936</v>
      </c>
      <c r="H55" s="44">
        <f t="shared" si="7"/>
        <v>82.99999999999989</v>
      </c>
      <c r="I55" s="44">
        <f t="shared" si="5"/>
        <v>565.4999999999999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1.9218449711723258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3537.4999999999986</v>
      </c>
      <c r="E57" s="1">
        <f>D57/D51*100</f>
        <v>28.32719410634208</v>
      </c>
      <c r="F57" s="1">
        <f t="shared" si="6"/>
        <v>91.1797303915251</v>
      </c>
      <c r="G57" s="1">
        <f t="shared" si="4"/>
        <v>56.53035460312893</v>
      </c>
      <c r="H57" s="44">
        <f>B57-D57</f>
        <v>342.2000000000003</v>
      </c>
      <c r="I57" s="44">
        <f>C57-D57</f>
        <v>2720.2000000000003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</f>
        <v>1768.9000000000003</v>
      </c>
      <c r="E59" s="3">
        <f>D59/D151*100</f>
        <v>0.19794844880326184</v>
      </c>
      <c r="F59" s="3">
        <f>D59/B59*100</f>
        <v>39.156613171001666</v>
      </c>
      <c r="G59" s="3">
        <f t="shared" si="4"/>
        <v>22.9247936133539</v>
      </c>
      <c r="H59" s="47">
        <f>B59-D59</f>
        <v>2748.5999999999995</v>
      </c>
      <c r="I59" s="47">
        <f t="shared" si="5"/>
        <v>5947.2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</f>
        <v>1335.1000000000001</v>
      </c>
      <c r="E60" s="1">
        <f>D60/D59*100</f>
        <v>75.47628469670417</v>
      </c>
      <c r="F60" s="1">
        <f t="shared" si="6"/>
        <v>89.43595927116829</v>
      </c>
      <c r="G60" s="1">
        <f t="shared" si="4"/>
        <v>52.138087241769824</v>
      </c>
      <c r="H60" s="44">
        <f t="shared" si="7"/>
        <v>157.69999999999982</v>
      </c>
      <c r="I60" s="44">
        <f t="shared" si="5"/>
        <v>1225.6000000000001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0.180903386285262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11.617389338006667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5.076601277630164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135.30000000000024</v>
      </c>
      <c r="E64" s="1">
        <f>D64/D59*100</f>
        <v>7.648821301373747</v>
      </c>
      <c r="F64" s="1">
        <f t="shared" si="6"/>
        <v>40.27984519202151</v>
      </c>
      <c r="G64" s="1">
        <f t="shared" si="4"/>
        <v>19.56050310828397</v>
      </c>
      <c r="H64" s="44">
        <f t="shared" si="7"/>
        <v>200.59999999999968</v>
      </c>
      <c r="I64" s="44">
        <f t="shared" si="5"/>
        <v>556.3999999999999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0.0271369205917751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</f>
        <v>59400.00000000001</v>
      </c>
      <c r="E90" s="3">
        <f>D90/D151*100</f>
        <v>6.647146734645119</v>
      </c>
      <c r="F90" s="3">
        <f aca="true" t="shared" si="10" ref="F90:F96">D90/B90*100</f>
        <v>62.786914530519844</v>
      </c>
      <c r="G90" s="3">
        <f t="shared" si="8"/>
        <v>37.534382821637756</v>
      </c>
      <c r="H90" s="47">
        <f aca="true" t="shared" si="11" ref="H90:H96">B90-D90</f>
        <v>35205.69999999999</v>
      </c>
      <c r="I90" s="47">
        <f t="shared" si="9"/>
        <v>98854.9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</f>
        <v>54934.50000000001</v>
      </c>
      <c r="E91" s="1">
        <f>D91/D90*100</f>
        <v>92.48232323232324</v>
      </c>
      <c r="F91" s="1">
        <f t="shared" si="10"/>
        <v>62.72880492745614</v>
      </c>
      <c r="G91" s="1">
        <f t="shared" si="8"/>
        <v>37.18430954738767</v>
      </c>
      <c r="H91" s="44">
        <f t="shared" si="11"/>
        <v>32640.1</v>
      </c>
      <c r="I91" s="44">
        <f t="shared" si="9"/>
        <v>92801.20000000001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</f>
        <v>1243.5000000000002</v>
      </c>
      <c r="E92" s="1">
        <f>D92/D90*100</f>
        <v>2.093434343434344</v>
      </c>
      <c r="F92" s="1">
        <f t="shared" si="10"/>
        <v>84.61486118671748</v>
      </c>
      <c r="G92" s="1">
        <f t="shared" si="8"/>
        <v>47.45096542776464</v>
      </c>
      <c r="H92" s="44">
        <f t="shared" si="11"/>
        <v>226.0999999999999</v>
      </c>
      <c r="I92" s="44">
        <f t="shared" si="9"/>
        <v>1377.0999999999997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3222</v>
      </c>
      <c r="E94" s="1">
        <f>D94/D90*100</f>
        <v>5.424242424242424</v>
      </c>
      <c r="F94" s="1">
        <f t="shared" si="10"/>
        <v>57.93401060864885</v>
      </c>
      <c r="G94" s="1">
        <f>D94/C94*100</f>
        <v>40.79203909553601</v>
      </c>
      <c r="H94" s="44">
        <f t="shared" si="11"/>
        <v>2339.499999999991</v>
      </c>
      <c r="I94" s="44">
        <f>C94-D94</f>
        <v>4676.599999999982</v>
      </c>
    </row>
    <row r="95" spans="1:9" ht="18.75">
      <c r="A95" s="108" t="s">
        <v>12</v>
      </c>
      <c r="B95" s="128">
        <f>38014.2-50+165-200</f>
        <v>37929.2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</f>
        <v>34384</v>
      </c>
      <c r="E95" s="107">
        <f>D95/D151*100</f>
        <v>3.847735577845753</v>
      </c>
      <c r="F95" s="110">
        <f t="shared" si="10"/>
        <v>90.6531115868513</v>
      </c>
      <c r="G95" s="106">
        <f>D95/C95*100</f>
        <v>52.46654083079143</v>
      </c>
      <c r="H95" s="111">
        <f t="shared" si="11"/>
        <v>3545.199999999997</v>
      </c>
      <c r="I95" s="121">
        <f>C95-D95</f>
        <v>31151.100000000006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</f>
        <v>5033.2</v>
      </c>
      <c r="E96" s="116">
        <f>D96/D95*100</f>
        <v>14.638203815728247</v>
      </c>
      <c r="F96" s="117">
        <f t="shared" si="10"/>
        <v>87.3971175551311</v>
      </c>
      <c r="G96" s="118">
        <f>D96/C96*100</f>
        <v>47.75966447156169</v>
      </c>
      <c r="H96" s="122">
        <f t="shared" si="11"/>
        <v>725.8000000000002</v>
      </c>
      <c r="I96" s="123">
        <f>C96-D96</f>
        <v>5505.399999999999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</f>
        <v>5751.799999999999</v>
      </c>
      <c r="E102" s="19">
        <f>D102/D151*100</f>
        <v>0.6436541849887506</v>
      </c>
      <c r="F102" s="19">
        <f>D102/B102*100</f>
        <v>73.22003691680987</v>
      </c>
      <c r="G102" s="19">
        <f aca="true" t="shared" si="12" ref="G102:G149">D102/C102*100</f>
        <v>45.43214167232744</v>
      </c>
      <c r="H102" s="79">
        <f aca="true" t="shared" si="13" ref="H102:H107">B102-D102</f>
        <v>2103.7000000000007</v>
      </c>
      <c r="I102" s="79">
        <f aca="true" t="shared" si="14" ref="I102:I149">C102-D102</f>
        <v>6908.400000000003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2.13498383114851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</f>
        <v>4823.499999999999</v>
      </c>
      <c r="E104" s="1">
        <f>D104/D102*100</f>
        <v>83.86070447512083</v>
      </c>
      <c r="F104" s="1">
        <f aca="true" t="shared" si="15" ref="F104:F149">D104/B104*100</f>
        <v>74.77714905821253</v>
      </c>
      <c r="G104" s="1">
        <f t="shared" si="12"/>
        <v>46.75157260135887</v>
      </c>
      <c r="H104" s="44">
        <f t="shared" si="13"/>
        <v>1627.000000000001</v>
      </c>
      <c r="I104" s="44">
        <f t="shared" si="14"/>
        <v>5493.800000000002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805.5</v>
      </c>
      <c r="E106" s="84">
        <f>D106/D102*100</f>
        <v>14.004311693730658</v>
      </c>
      <c r="F106" s="84">
        <f t="shared" si="15"/>
        <v>63.953949980150846</v>
      </c>
      <c r="G106" s="84">
        <f t="shared" si="12"/>
        <v>38.65534120357038</v>
      </c>
      <c r="H106" s="123">
        <f>B106-D106</f>
        <v>454</v>
      </c>
      <c r="I106" s="123">
        <f t="shared" si="14"/>
        <v>1278.300000000001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233472.70000000004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177371.99999999997</v>
      </c>
      <c r="E107" s="82">
        <f>D107/D151*100</f>
        <v>19.848783007028175</v>
      </c>
      <c r="F107" s="82">
        <f>D107/B107*100</f>
        <v>75.97119491914897</v>
      </c>
      <c r="G107" s="82">
        <f t="shared" si="12"/>
        <v>33.47763325974892</v>
      </c>
      <c r="H107" s="81">
        <f t="shared" si="13"/>
        <v>56100.70000000007</v>
      </c>
      <c r="I107" s="81">
        <f t="shared" si="14"/>
        <v>352450.4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</f>
        <v>1140.0000000000002</v>
      </c>
      <c r="E108" s="6">
        <f>D108/D107*100</f>
        <v>0.6427170015560519</v>
      </c>
      <c r="F108" s="6">
        <f t="shared" si="15"/>
        <v>46.6181401815654</v>
      </c>
      <c r="G108" s="6">
        <f t="shared" si="12"/>
        <v>27.834749487254623</v>
      </c>
      <c r="H108" s="61">
        <f aca="true" t="shared" si="16" ref="H108:H149">B108-D108</f>
        <v>1305.3999999999999</v>
      </c>
      <c r="I108" s="61">
        <f t="shared" si="14"/>
        <v>2955.5999999999995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46.87719298245614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0.12420224161648966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0.01578603161716618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</f>
        <v>1371.7000000000003</v>
      </c>
      <c r="E114" s="6">
        <f>D114/D107*100</f>
        <v>0.7733464131881022</v>
      </c>
      <c r="F114" s="6">
        <f t="shared" si="15"/>
        <v>77.91536495313834</v>
      </c>
      <c r="G114" s="6">
        <f t="shared" si="12"/>
        <v>46.95030120481929</v>
      </c>
      <c r="H114" s="61">
        <f t="shared" si="16"/>
        <v>388.7999999999997</v>
      </c>
      <c r="I114" s="61">
        <f t="shared" si="14"/>
        <v>1549.8999999999996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0.010148163182463976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0.13361748190244238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0.0513046027557901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</f>
        <v>22696.2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12.10207924587872</v>
      </c>
      <c r="F124" s="6">
        <f t="shared" si="15"/>
        <v>94.57838757148772</v>
      </c>
      <c r="G124" s="6">
        <f t="shared" si="12"/>
        <v>51.16216435234839</v>
      </c>
      <c r="H124" s="61">
        <f t="shared" si="16"/>
        <v>1230.5000000000036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0.009020589495523533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0.01110660081636335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</f>
        <v>385.90000000000003</v>
      </c>
      <c r="E128" s="17">
        <f>D128/D107*100</f>
        <v>0.21756534289515828</v>
      </c>
      <c r="F128" s="6">
        <f t="shared" si="15"/>
        <v>45.53392330383481</v>
      </c>
      <c r="G128" s="6">
        <f t="shared" si="12"/>
        <v>30.790712518949974</v>
      </c>
      <c r="H128" s="61">
        <f t="shared" si="16"/>
        <v>461.59999999999997</v>
      </c>
      <c r="I128" s="61">
        <f t="shared" si="14"/>
        <v>867.3999999999999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</f>
        <v>119.19999999999999</v>
      </c>
      <c r="E129" s="1">
        <f>D129/D128*100</f>
        <v>30.888831303446484</v>
      </c>
      <c r="F129" s="1">
        <f>D129/B129*100</f>
        <v>51.60173160173159</v>
      </c>
      <c r="G129" s="1">
        <f t="shared" si="12"/>
        <v>25.935596170583114</v>
      </c>
      <c r="H129" s="44">
        <f t="shared" si="16"/>
        <v>111.80000000000001</v>
      </c>
      <c r="I129" s="44">
        <f t="shared" si="14"/>
        <v>340.40000000000003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0.008682317389441403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0.008625938705094378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</f>
        <v>191.29999999999998</v>
      </c>
      <c r="E137" s="17">
        <f>D137/D107*100</f>
        <v>0.10785242315585325</v>
      </c>
      <c r="F137" s="6">
        <f t="shared" si="15"/>
        <v>77.04389850986708</v>
      </c>
      <c r="G137" s="6">
        <f>D137/C137*100</f>
        <v>50.18363064008394</v>
      </c>
      <c r="H137" s="61">
        <f t="shared" si="16"/>
        <v>57.00000000000003</v>
      </c>
      <c r="I137" s="61">
        <f t="shared" si="14"/>
        <v>189.9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81.54730789336122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</f>
        <v>752.5</v>
      </c>
      <c r="E139" s="17">
        <f>D139/D107*100</f>
        <v>0.42424959971134124</v>
      </c>
      <c r="F139" s="6">
        <f t="shared" si="15"/>
        <v>84.5125786163522</v>
      </c>
      <c r="G139" s="6">
        <f t="shared" si="12"/>
        <v>49.74877694036757</v>
      </c>
      <c r="H139" s="61">
        <f t="shared" si="16"/>
        <v>137.89999999999998</v>
      </c>
      <c r="I139" s="61">
        <f t="shared" si="14"/>
        <v>760.1000000000001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</f>
        <v>604.4</v>
      </c>
      <c r="E140" s="1">
        <f>D140/D139*100</f>
        <v>80.31893687707641</v>
      </c>
      <c r="F140" s="1">
        <f aca="true" t="shared" si="17" ref="F140:F148">D140/B140*100</f>
        <v>88.89542579791146</v>
      </c>
      <c r="G140" s="1">
        <f t="shared" si="12"/>
        <v>51.2768304063799</v>
      </c>
      <c r="H140" s="44">
        <f t="shared" si="16"/>
        <v>75.5</v>
      </c>
      <c r="I140" s="44">
        <f t="shared" si="14"/>
        <v>574.3000000000001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2.458471760797342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</f>
        <v>1750</v>
      </c>
      <c r="D142" s="76">
        <f>300+200</f>
        <v>500</v>
      </c>
      <c r="E142" s="17">
        <f>D142/D107*100</f>
        <v>0.28189342173511045</v>
      </c>
      <c r="F142" s="99">
        <f t="shared" si="17"/>
        <v>30.257186081694403</v>
      </c>
      <c r="G142" s="6">
        <f t="shared" si="12"/>
        <v>28.57142857142857</v>
      </c>
      <c r="H142" s="61">
        <f t="shared" si="16"/>
        <v>1152.5</v>
      </c>
      <c r="I142" s="61">
        <f t="shared" si="14"/>
        <v>1250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</f>
        <v>19050.199999999997</v>
      </c>
      <c r="E144" s="17">
        <f>D144/D107*100</f>
        <v>10.7402521254764</v>
      </c>
      <c r="F144" s="99">
        <f t="shared" si="17"/>
        <v>86.82268760112115</v>
      </c>
      <c r="G144" s="6">
        <f t="shared" si="12"/>
        <v>29.991341173507134</v>
      </c>
      <c r="H144" s="61">
        <f t="shared" si="16"/>
        <v>2891.300000000003</v>
      </c>
      <c r="I144" s="61">
        <f t="shared" si="14"/>
        <v>44468.8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125.3+1</f>
        <v>126.3</v>
      </c>
      <c r="C146" s="53">
        <v>234</v>
      </c>
      <c r="D146" s="76">
        <f>19.2+57.2</f>
        <v>76.4</v>
      </c>
      <c r="E146" s="17">
        <f>D146/D107*100</f>
        <v>0.04307331484112488</v>
      </c>
      <c r="F146" s="99">
        <f t="shared" si="17"/>
        <v>60.49089469517024</v>
      </c>
      <c r="G146" s="6">
        <f t="shared" si="12"/>
        <v>32.64957264957265</v>
      </c>
      <c r="H146" s="61">
        <f t="shared" si="16"/>
        <v>49.89999999999999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</f>
        <v>6884.799999999999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3.7971043907719366</v>
      </c>
      <c r="F147" s="99">
        <f t="shared" si="17"/>
        <v>97.82419242389031</v>
      </c>
      <c r="G147" s="6">
        <f t="shared" si="12"/>
        <v>63.834022064677555</v>
      </c>
      <c r="H147" s="61">
        <f t="shared" si="16"/>
        <v>149.80000000000018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v>153791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69938.3+2324.7+1312.6+155+2603.6+1211+415+5415.4+691.3+550.4+1878.3+788.4+1157.7+1447.6+460+220+1003.2+463.4+1549.4+4235.7+2898+282.5+3333.1+1785.1+3361.2+0.1</f>
        <v>109481</v>
      </c>
      <c r="E148" s="17">
        <f>D148/D107*100</f>
        <v>61.72394740996325</v>
      </c>
      <c r="F148" s="6">
        <f t="shared" si="17"/>
        <v>71.18817095928891</v>
      </c>
      <c r="G148" s="6">
        <f t="shared" si="12"/>
        <v>29.775637669590804</v>
      </c>
      <c r="H148" s="61">
        <f t="shared" si="16"/>
        <v>44310</v>
      </c>
      <c r="I148" s="61">
        <f t="shared" si="14"/>
        <v>258205.5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</f>
        <v>15561.6</v>
      </c>
      <c r="E149" s="17">
        <f>D149/D107*100</f>
        <v>8.773425343346188</v>
      </c>
      <c r="F149" s="6">
        <f t="shared" si="15"/>
        <v>90.47599667436059</v>
      </c>
      <c r="G149" s="6">
        <f t="shared" si="12"/>
        <v>52.77766472671035</v>
      </c>
      <c r="H149" s="61">
        <f t="shared" si="16"/>
        <v>1638.1000000000004</v>
      </c>
      <c r="I149" s="61">
        <f t="shared" si="14"/>
        <v>13923.6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244367.00000000003</v>
      </c>
      <c r="C150" s="77">
        <f>C43+C69+C72+C77+C79+C87+C102+C107+C100+C84+C98</f>
        <v>546046.2000000001</v>
      </c>
      <c r="D150" s="53">
        <f>D43+D69+D72+D77+D79+D87+D102+D107+D100+D84+D98</f>
        <v>184506.09999999998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1084868.7999999998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893616.5000000001</v>
      </c>
      <c r="E151" s="31">
        <v>100</v>
      </c>
      <c r="F151" s="3">
        <f>D151/B151*100</f>
        <v>82.3709281712222</v>
      </c>
      <c r="G151" s="3">
        <f aca="true" t="shared" si="18" ref="G151:G157">D151/C151*100</f>
        <v>47.54049006658313</v>
      </c>
      <c r="H151" s="47">
        <f aca="true" t="shared" si="19" ref="H151:H157">B151-D151</f>
        <v>191252.2999999997</v>
      </c>
      <c r="I151" s="47">
        <f aca="true" t="shared" si="20" ref="I151:I157">C151-D151</f>
        <v>986079.0999999995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384861.69999999995</v>
      </c>
      <c r="E152" s="6">
        <f>D152/D151*100</f>
        <v>43.06788202769308</v>
      </c>
      <c r="F152" s="6">
        <f aca="true" t="shared" si="21" ref="F152:F157">D152/B152*100</f>
        <v>84.4443103576898</v>
      </c>
      <c r="G152" s="6">
        <f t="shared" si="18"/>
        <v>52.87208188913204</v>
      </c>
      <c r="H152" s="61">
        <f t="shared" si="19"/>
        <v>70896.30000000016</v>
      </c>
      <c r="I152" s="72">
        <f t="shared" si="20"/>
        <v>343049.30000000005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64491.899999999994</v>
      </c>
      <c r="C153" s="61">
        <f>C11+C23+C36+C55+C62+C92+C49+C141+C109+C112+C96+C138</f>
        <v>102323.1</v>
      </c>
      <c r="D153" s="61">
        <f>D11+D23+D36+D55+D62+D92+D49+D141+D109+D112+D96+D138</f>
        <v>54606.299999999996</v>
      </c>
      <c r="E153" s="6">
        <f>D153/D151*100</f>
        <v>6.110708564579995</v>
      </c>
      <c r="F153" s="6">
        <f t="shared" si="21"/>
        <v>84.67156340563699</v>
      </c>
      <c r="G153" s="6">
        <f t="shared" si="18"/>
        <v>53.366541865912964</v>
      </c>
      <c r="H153" s="61">
        <f t="shared" si="19"/>
        <v>9885.599999999999</v>
      </c>
      <c r="I153" s="72">
        <f t="shared" si="20"/>
        <v>47716.80000000001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18067.899999999998</v>
      </c>
      <c r="E154" s="6">
        <f>D154/D151*100</f>
        <v>2.0218852270520964</v>
      </c>
      <c r="F154" s="6">
        <f t="shared" si="21"/>
        <v>93.3428047425929</v>
      </c>
      <c r="G154" s="6">
        <f t="shared" si="18"/>
        <v>62.9769568869664</v>
      </c>
      <c r="H154" s="61">
        <f t="shared" si="19"/>
        <v>1288.6000000000022</v>
      </c>
      <c r="I154" s="72">
        <f t="shared" si="20"/>
        <v>10621.800000000003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12123.099999999999</v>
      </c>
      <c r="E155" s="6">
        <f>D155/D151*100</f>
        <v>1.356633410417108</v>
      </c>
      <c r="F155" s="6">
        <f t="shared" si="21"/>
        <v>69.97137217329069</v>
      </c>
      <c r="G155" s="6">
        <f t="shared" si="18"/>
        <v>41.07812674715288</v>
      </c>
      <c r="H155" s="61">
        <f>B155-D155</f>
        <v>5202.700000000001</v>
      </c>
      <c r="I155" s="72">
        <f t="shared" si="20"/>
        <v>17389.2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0.0026745253696636084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527883.8999999997</v>
      </c>
      <c r="C157" s="78">
        <f>C151-C152-C153-C154-C155-C156</f>
        <v>991152.5999999995</v>
      </c>
      <c r="D157" s="78">
        <f>D151-D152-D153-D154-D155-D156</f>
        <v>423933.60000000015</v>
      </c>
      <c r="E157" s="36">
        <f>D157/D151*100</f>
        <v>47.440216244888056</v>
      </c>
      <c r="F157" s="36">
        <f t="shared" si="21"/>
        <v>80.30811320443765</v>
      </c>
      <c r="G157" s="36">
        <f t="shared" si="18"/>
        <v>42.771779037859595</v>
      </c>
      <c r="H157" s="126">
        <f t="shared" si="19"/>
        <v>103950.29999999952</v>
      </c>
      <c r="I157" s="126">
        <f t="shared" si="20"/>
        <v>567218.9999999993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893616.5000000001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893616.5000000001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2017-07-06T09:25:02Z</cp:lastPrinted>
  <dcterms:created xsi:type="dcterms:W3CDTF">2000-06-20T04:48:00Z</dcterms:created>
  <dcterms:modified xsi:type="dcterms:W3CDTF">2017-07-18T08:55:49Z</dcterms:modified>
  <cp:category/>
  <cp:version/>
  <cp:contentType/>
  <cp:contentStatus/>
</cp:coreProperties>
</file>